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國安\☆工事・委託関係\★美馬(R3～)\令和３年度\■県営事業\01_工事\04_Ｒ３馬耕　ストマネ　曽江谷　電気設備工事\当初\PPI\"/>
    </mc:Choice>
  </mc:AlternateContent>
  <bookViews>
    <workbookView xWindow="0" yWindow="0" windowWidth="24225" windowHeight="12285"/>
  </bookViews>
  <sheets>
    <sheet name="工事費内訳書" sheetId="2" r:id="rId1"/>
  </sheets>
  <definedNames>
    <definedName name="_xlnm.Print_Area" localSheetId="0">工事費内訳書!$A$1:$G$84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2" l="1"/>
  <c r="G77" i="2"/>
  <c r="G76" i="2" s="1"/>
  <c r="G74" i="2"/>
  <c r="G73" i="2"/>
  <c r="G71" i="2"/>
  <c r="G70" i="2" s="1"/>
  <c r="G69" i="2" s="1"/>
  <c r="G67" i="2"/>
  <c r="G66" i="2"/>
  <c r="G57" i="2"/>
  <c r="G51" i="2"/>
  <c r="G50" i="2"/>
  <c r="G41" i="2"/>
  <c r="G35" i="2"/>
  <c r="G34" i="2" s="1"/>
  <c r="G28" i="2"/>
  <c r="G20" i="2"/>
  <c r="G14" i="2"/>
  <c r="G13" i="2" s="1"/>
  <c r="G12" i="2" s="1"/>
  <c r="G11" i="2" s="1"/>
  <c r="G10" i="2" s="1"/>
  <c r="G33" i="2" l="1"/>
  <c r="G32" i="2" s="1"/>
  <c r="G31" i="2" s="1"/>
  <c r="G30" i="2" s="1"/>
  <c r="G83" i="2" s="1"/>
  <c r="G84" i="2" s="1"/>
</calcChain>
</file>

<file path=xl/sharedStrings.xml><?xml version="1.0" encoding="utf-8"?>
<sst xmlns="http://schemas.openxmlformats.org/spreadsheetml/2006/main" count="163" uniqueCount="88">
  <si>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</si>
  <si>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</si>
  <si>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</si>
  <si>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</si>
  <si>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</si>
  <si>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</si>
  <si>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</si>
  <si>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</si>
  <si>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</si>
  <si>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</si>
  <si>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</si>
  <si>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</si>
  <si>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</si>
  <si>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Ｒ３馬耕　ストマネ　曽江谷　電気設備工事</t>
  </si>
  <si>
    <t>製作工事価格
_x000D_</t>
  </si>
  <si>
    <t>式</t>
  </si>
  <si>
    <t>機器単体費
_x000D_</t>
  </si>
  <si>
    <t>機器設備工
_x000D_</t>
  </si>
  <si>
    <t>受変電設備工（機器単体費）
_x000D_</t>
  </si>
  <si>
    <t>耐雷トランス（相平上流水位局）
_x000D_耐雷変圧器3φ、定格容量0.5kVA、AC100V/100V単相</t>
  </si>
  <si>
    <t>台</t>
  </si>
  <si>
    <t>耐雷トランス（釜ノ池警報局）
_x000D_耐雷変圧器3φ、定格容量0.5kVA、AC100V/100V単相</t>
  </si>
  <si>
    <t>耐雷トランス（赤谷警報局）
_x000D_耐雷変圧器3φ、定格容量0.5kVA、AC100V/100V単相</t>
  </si>
  <si>
    <t>耐雷トランス（曽江警報局）
_x000D_耐雷変圧器3φ、定格容量0.5kVA、AC100V/100V単相</t>
  </si>
  <si>
    <t>耐雷トランス（共進警報局）
_x000D_耐雷変圧器3φ、定格容量0.5kVA、AC100V/100V単相</t>
  </si>
  <si>
    <t>水管理設備工（機器単体費）
_x000D_</t>
  </si>
  <si>
    <t>モーターサイレン（管理棟）
_x000D_AC200V、相数3φ、出力2.2kW、520Hz</t>
  </si>
  <si>
    <t>基</t>
  </si>
  <si>
    <t>モーターサイレン（釜ノ池警報局）
_x000D_AC200V、相数3φ、出力2.2kW、520Hz</t>
  </si>
  <si>
    <t>モーターサイレン（赤谷警報局）
_x000D_AC200V、相数3φ、出力2.2kW、520Hz</t>
  </si>
  <si>
    <t>モーターサイレン（曽江警報局）
_x000D_AC200V、相数3φ、出力2.2kW、520Hz</t>
  </si>
  <si>
    <t>モーターサイレン（共進警報局）
_x000D_AC200V、相数3φ、出力2.2kW、520Hz</t>
  </si>
  <si>
    <t>取水流量計
_x000D_超音波流量計φ800</t>
  </si>
  <si>
    <t>河川放流流量計
_x000D_超音波流量計φ250</t>
  </si>
  <si>
    <t>その他設備工（機器単体費）
_x000D_</t>
  </si>
  <si>
    <t>流量変換器盤
_x000D_屋内自立形W0.6m×H2.0m×D0.6m</t>
  </si>
  <si>
    <t>面</t>
  </si>
  <si>
    <t>据付工事価格
_x000D_</t>
  </si>
  <si>
    <t>据付工事原価
_x000D_</t>
  </si>
  <si>
    <t>直接工事費
_x000D_</t>
  </si>
  <si>
    <t>直接工事費（共通仮設費対象）
_x000D_</t>
  </si>
  <si>
    <t>据付工
_x000D_調整工含む</t>
  </si>
  <si>
    <t>受変電設備工
_x000D_</t>
  </si>
  <si>
    <t>耐雷トランス（相平上流水位局）設置･調整工
_x000D_</t>
  </si>
  <si>
    <t>耐雷トランス（釜ノ池警報局）設置･調整工
_x000D_</t>
  </si>
  <si>
    <t>耐雷トランス（赤谷警報局）設置･調整工
_x000D_</t>
  </si>
  <si>
    <t>耐雷トランス（曽江警報局）設置･調整工
_x000D_</t>
  </si>
  <si>
    <t>耐雷トランス（共進警報局）設置･調整工
_x000D_</t>
  </si>
  <si>
    <t>水管理設備工
_x000D_</t>
  </si>
  <si>
    <t>モーターサイレン（管理棟）設置･調整工
_x000D_</t>
  </si>
  <si>
    <t>モーターサイレン（釜ノ池警報局）設置･調整工
_x000D_</t>
  </si>
  <si>
    <t>モーターサイレン（赤谷警報局）設置･調整工
_x000D_</t>
  </si>
  <si>
    <t>モーターサイレン（曽江警報局）設置･調整工
_x000D_</t>
  </si>
  <si>
    <t>モーターサイレン（共進警報局）設置･調整工
_x000D_</t>
  </si>
  <si>
    <t>河川放流流量計設置･調整工
_x000D_</t>
  </si>
  <si>
    <t>架</t>
  </si>
  <si>
    <t>取水流量計設置･調整工
_x000D_</t>
  </si>
  <si>
    <t>その他設備工(設置･調整）
_x000D_</t>
  </si>
  <si>
    <t>撤去工
_x000D_</t>
  </si>
  <si>
    <t>耐雷トランス(相平上流水位局)撤去工
_x000D_</t>
  </si>
  <si>
    <t>耐雷トランス(釜ノ池警報局)撤去工
_x000D_</t>
  </si>
  <si>
    <t>耐雷トランス(赤谷警報局)撤去工
_x000D_</t>
  </si>
  <si>
    <t>耐雷トランス(曽江警報局)撤去工
_x000D_</t>
  </si>
  <si>
    <t>耐雷トランス(共進警報局)撤去工
_x000D_</t>
  </si>
  <si>
    <t>モーターサイレン(管理棟)撤去工
_x000D_</t>
  </si>
  <si>
    <t>モーターサイレン(釜ノ池警報局)撤去工
_x000D_</t>
  </si>
  <si>
    <t>モーターサイレン(赤谷警報局)撤去工
_x000D_</t>
  </si>
  <si>
    <t>モーターサイレン(曽江警報局)撤去工
_x000D_</t>
  </si>
  <si>
    <t>モーターサイレン(共進警報局)撤去工
_x000D_</t>
  </si>
  <si>
    <t>河川放流流量計撤去工
_x000D_</t>
  </si>
  <si>
    <t>流量変換器盤撤去工
_x000D_</t>
  </si>
  <si>
    <t>取水流量計撤去工
_x000D_</t>
  </si>
  <si>
    <t>直接経費
_x000D_</t>
  </si>
  <si>
    <t>総合試運転工
_x000D_</t>
  </si>
  <si>
    <t>産廃処分費
_x000D_</t>
  </si>
  <si>
    <t>処分費
_x000D_</t>
  </si>
  <si>
    <t>処分費
_x000D_金属くず</t>
  </si>
  <si>
    <t>ton</t>
  </si>
  <si>
    <t>運搬費
_x000D_</t>
  </si>
  <si>
    <t>輸送費（電気通信設備）
_x000D_1.4ton</t>
  </si>
  <si>
    <t>間接工事費
_x000D_</t>
  </si>
  <si>
    <t>共通仮設費
_x000D_</t>
  </si>
  <si>
    <t>共通仮設費（率計上分）
_x000D_</t>
  </si>
  <si>
    <t>現場管理費
_x000D_</t>
  </si>
  <si>
    <t>機器間接費
_x000D_</t>
  </si>
  <si>
    <t>機器管理費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</si>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</sst>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</f>
        <v>0</v>
      </c>
      <c r="H10" s="2"/>
      <c r="I10" s="21">
        <v>1</v>
      </c>
      <c r="J10" s="21">
        <v>30</v>
      </c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1</v>
      </c>
    </row>
    <row r="12" spans="1:10" ht="42" customHeight="1">
      <c r="A12" s="16"/>
      <c r="B12" s="31" t="s">
        <v>17</v>
      </c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2</v>
      </c>
    </row>
    <row r="13" spans="1:10" ht="42" customHeight="1">
      <c r="A13" s="16"/>
      <c r="B13" s="17"/>
      <c r="C13" s="31" t="s">
        <v>17</v>
      </c>
      <c r="D13" s="29"/>
      <c r="E13" s="18" t="s">
        <v>15</v>
      </c>
      <c r="F13" s="19">
        <v>1</v>
      </c>
      <c r="G13" s="20">
        <f>+G14+G20+G28</f>
        <v>0</v>
      </c>
      <c r="H13" s="2"/>
      <c r="I13" s="21">
        <v>4</v>
      </c>
      <c r="J13" s="21">
        <v>3</v>
      </c>
    </row>
    <row r="14" spans="1:10" ht="42" customHeight="1">
      <c r="A14" s="16"/>
      <c r="B14" s="17"/>
      <c r="C14" s="17"/>
      <c r="D14" s="32" t="s">
        <v>18</v>
      </c>
      <c r="E14" s="18" t="s">
        <v>15</v>
      </c>
      <c r="F14" s="19">
        <v>1</v>
      </c>
      <c r="G14" s="20">
        <f>+G15+G16+G17+G18+G19</f>
        <v>0</v>
      </c>
      <c r="H14" s="2"/>
      <c r="I14" s="21">
        <v>5</v>
      </c>
      <c r="J14" s="21">
        <v>4</v>
      </c>
    </row>
    <row r="15" spans="1:10" ht="42" customHeight="1">
      <c r="A15" s="16"/>
      <c r="B15" s="17"/>
      <c r="C15" s="17"/>
      <c r="D15" s="32" t="s">
        <v>19</v>
      </c>
      <c r="E15" s="18" t="s">
        <v>20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20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20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20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20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15</v>
      </c>
      <c r="F20" s="19">
        <v>1</v>
      </c>
      <c r="G20" s="20">
        <f>+G21+G22+G23+G24+G25+G26+G27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27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27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27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27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27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32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34</v>
      </c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35</v>
      </c>
      <c r="E29" s="18" t="s">
        <v>36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30" t="s">
        <v>37</v>
      </c>
      <c r="B30" s="28"/>
      <c r="C30" s="28"/>
      <c r="D30" s="29"/>
      <c r="E30" s="18" t="s">
        <v>15</v>
      </c>
      <c r="F30" s="19">
        <v>1</v>
      </c>
      <c r="G30" s="20">
        <f>+G31+G82</f>
        <v>0</v>
      </c>
      <c r="H30" s="2"/>
      <c r="I30" s="21">
        <v>21</v>
      </c>
      <c r="J30" s="21">
        <v>30</v>
      </c>
    </row>
    <row r="31" spans="1:10" ht="42" customHeight="1">
      <c r="A31" s="30" t="s">
        <v>38</v>
      </c>
      <c r="B31" s="28"/>
      <c r="C31" s="28"/>
      <c r="D31" s="29"/>
      <c r="E31" s="18" t="s">
        <v>15</v>
      </c>
      <c r="F31" s="19">
        <v>1</v>
      </c>
      <c r="G31" s="20">
        <f>+G32+G76</f>
        <v>0</v>
      </c>
      <c r="H31" s="2"/>
      <c r="I31" s="21">
        <v>22</v>
      </c>
      <c r="J31" s="21"/>
    </row>
    <row r="32" spans="1:10" ht="42" customHeight="1">
      <c r="A32" s="30" t="s">
        <v>39</v>
      </c>
      <c r="B32" s="28"/>
      <c r="C32" s="28"/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20</v>
      </c>
    </row>
    <row r="33" spans="1:10" ht="42" customHeight="1">
      <c r="A33" s="30" t="s">
        <v>40</v>
      </c>
      <c r="B33" s="28"/>
      <c r="C33" s="28"/>
      <c r="D33" s="29"/>
      <c r="E33" s="18" t="s">
        <v>15</v>
      </c>
      <c r="F33" s="19">
        <v>1</v>
      </c>
      <c r="G33" s="20">
        <f>+G34+G50+G66+G69</f>
        <v>0</v>
      </c>
      <c r="H33" s="2"/>
      <c r="I33" s="21">
        <v>24</v>
      </c>
      <c r="J33" s="21">
        <v>1</v>
      </c>
    </row>
    <row r="34" spans="1:10" ht="42" customHeight="1">
      <c r="A34" s="16"/>
      <c r="B34" s="31" t="s">
        <v>41</v>
      </c>
      <c r="C34" s="28"/>
      <c r="D34" s="29"/>
      <c r="E34" s="18" t="s">
        <v>15</v>
      </c>
      <c r="F34" s="19">
        <v>1</v>
      </c>
      <c r="G34" s="20">
        <f>+G35+G41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42</v>
      </c>
      <c r="D35" s="29"/>
      <c r="E35" s="18" t="s">
        <v>15</v>
      </c>
      <c r="F35" s="19">
        <v>1</v>
      </c>
      <c r="G35" s="20">
        <f>+G36+G37+G38+G39+G40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43</v>
      </c>
      <c r="E36" s="18" t="s">
        <v>20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44</v>
      </c>
      <c r="E37" s="18" t="s">
        <v>20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45</v>
      </c>
      <c r="E38" s="18" t="s">
        <v>20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46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47</v>
      </c>
      <c r="E40" s="18" t="s">
        <v>15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31" t="s">
        <v>48</v>
      </c>
      <c r="D41" s="29"/>
      <c r="E41" s="18" t="s">
        <v>15</v>
      </c>
      <c r="F41" s="19">
        <v>1</v>
      </c>
      <c r="G41" s="20">
        <f>+G42+G43+G44+G45+G46+G47+G48+G49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49</v>
      </c>
      <c r="E42" s="18" t="s">
        <v>20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50</v>
      </c>
      <c r="E43" s="18" t="s">
        <v>20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51</v>
      </c>
      <c r="E44" s="18" t="s">
        <v>20</v>
      </c>
      <c r="F44" s="19">
        <v>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52</v>
      </c>
      <c r="E45" s="18" t="s">
        <v>20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53</v>
      </c>
      <c r="E46" s="18" t="s">
        <v>20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54</v>
      </c>
      <c r="E47" s="18" t="s">
        <v>55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56</v>
      </c>
      <c r="E48" s="18" t="s">
        <v>55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57</v>
      </c>
      <c r="E49" s="18" t="s">
        <v>15</v>
      </c>
      <c r="F49" s="19">
        <v>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31" t="s">
        <v>58</v>
      </c>
      <c r="C50" s="28"/>
      <c r="D50" s="29"/>
      <c r="E50" s="18" t="s">
        <v>15</v>
      </c>
      <c r="F50" s="19">
        <v>1</v>
      </c>
      <c r="G50" s="20">
        <f>+G51+G57</f>
        <v>0</v>
      </c>
      <c r="H50" s="2"/>
      <c r="I50" s="21">
        <v>41</v>
      </c>
      <c r="J50" s="21">
        <v>2</v>
      </c>
    </row>
    <row r="51" spans="1:10" ht="42" customHeight="1">
      <c r="A51" s="16"/>
      <c r="B51" s="17"/>
      <c r="C51" s="31" t="s">
        <v>42</v>
      </c>
      <c r="D51" s="29"/>
      <c r="E51" s="18" t="s">
        <v>15</v>
      </c>
      <c r="F51" s="19">
        <v>1</v>
      </c>
      <c r="G51" s="20">
        <f>+G52+G53+G54+G55+G56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2" t="s">
        <v>59</v>
      </c>
      <c r="E52" s="18" t="s">
        <v>15</v>
      </c>
      <c r="F52" s="19">
        <v>1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60</v>
      </c>
      <c r="E53" s="18" t="s">
        <v>15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61</v>
      </c>
      <c r="E54" s="18" t="s">
        <v>15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62</v>
      </c>
      <c r="E55" s="18" t="s">
        <v>15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63</v>
      </c>
      <c r="E56" s="18" t="s">
        <v>15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31" t="s">
        <v>48</v>
      </c>
      <c r="D57" s="29"/>
      <c r="E57" s="18" t="s">
        <v>15</v>
      </c>
      <c r="F57" s="19">
        <v>1</v>
      </c>
      <c r="G57" s="20">
        <f>+G58+G59+G60+G61+G62+G63+G64+G65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64</v>
      </c>
      <c r="E58" s="18" t="s">
        <v>15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65</v>
      </c>
      <c r="E59" s="18" t="s">
        <v>15</v>
      </c>
      <c r="F59" s="19">
        <v>1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66</v>
      </c>
      <c r="E60" s="18" t="s">
        <v>15</v>
      </c>
      <c r="F60" s="19">
        <v>1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67</v>
      </c>
      <c r="E61" s="18" t="s">
        <v>15</v>
      </c>
      <c r="F61" s="19">
        <v>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68</v>
      </c>
      <c r="E62" s="18" t="s">
        <v>15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69</v>
      </c>
      <c r="E63" s="18" t="s">
        <v>15</v>
      </c>
      <c r="F63" s="19">
        <v>1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70</v>
      </c>
      <c r="E64" s="18" t="s">
        <v>15</v>
      </c>
      <c r="F64" s="19">
        <v>1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71</v>
      </c>
      <c r="E65" s="18" t="s">
        <v>15</v>
      </c>
      <c r="F65" s="19">
        <v>1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31" t="s">
        <v>72</v>
      </c>
      <c r="C66" s="28"/>
      <c r="D66" s="29"/>
      <c r="E66" s="18" t="s">
        <v>15</v>
      </c>
      <c r="F66" s="19">
        <v>1</v>
      </c>
      <c r="G66" s="20">
        <f>+G67</f>
        <v>0</v>
      </c>
      <c r="H66" s="2"/>
      <c r="I66" s="21">
        <v>57</v>
      </c>
      <c r="J66" s="21">
        <v>2</v>
      </c>
    </row>
    <row r="67" spans="1:10" ht="42" customHeight="1">
      <c r="A67" s="16"/>
      <c r="B67" s="17"/>
      <c r="C67" s="31" t="s">
        <v>73</v>
      </c>
      <c r="D67" s="29"/>
      <c r="E67" s="18" t="s">
        <v>15</v>
      </c>
      <c r="F67" s="19">
        <v>1</v>
      </c>
      <c r="G67" s="20">
        <f>+G68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2" t="s">
        <v>73</v>
      </c>
      <c r="E68" s="18" t="s">
        <v>15</v>
      </c>
      <c r="F68" s="19">
        <v>1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31" t="s">
        <v>74</v>
      </c>
      <c r="C69" s="28"/>
      <c r="D69" s="29"/>
      <c r="E69" s="18" t="s">
        <v>15</v>
      </c>
      <c r="F69" s="19">
        <v>1</v>
      </c>
      <c r="G69" s="20">
        <f>+G70+G73</f>
        <v>0</v>
      </c>
      <c r="H69" s="2"/>
      <c r="I69" s="21">
        <v>60</v>
      </c>
      <c r="J69" s="21">
        <v>2</v>
      </c>
    </row>
    <row r="70" spans="1:10" ht="42" customHeight="1">
      <c r="A70" s="16"/>
      <c r="B70" s="17"/>
      <c r="C70" s="31" t="s">
        <v>75</v>
      </c>
      <c r="D70" s="29"/>
      <c r="E70" s="18" t="s">
        <v>15</v>
      </c>
      <c r="F70" s="19">
        <v>1</v>
      </c>
      <c r="G70" s="20">
        <f>+G71</f>
        <v>0</v>
      </c>
      <c r="H70" s="2"/>
      <c r="I70" s="21">
        <v>61</v>
      </c>
      <c r="J70" s="21">
        <v>3</v>
      </c>
    </row>
    <row r="71" spans="1:10" ht="42" customHeight="1">
      <c r="A71" s="16"/>
      <c r="B71" s="17"/>
      <c r="C71" s="17"/>
      <c r="D71" s="32" t="s">
        <v>75</v>
      </c>
      <c r="E71" s="18" t="s">
        <v>15</v>
      </c>
      <c r="F71" s="19">
        <v>1</v>
      </c>
      <c r="G71" s="20">
        <f>+G72</f>
        <v>0</v>
      </c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76</v>
      </c>
      <c r="E72" s="18" t="s">
        <v>77</v>
      </c>
      <c r="F72" s="19">
        <v>1.4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31" t="s">
        <v>78</v>
      </c>
      <c r="D73" s="29"/>
      <c r="E73" s="18" t="s">
        <v>15</v>
      </c>
      <c r="F73" s="19">
        <v>1</v>
      </c>
      <c r="G73" s="20">
        <f>+G74</f>
        <v>0</v>
      </c>
      <c r="H73" s="2"/>
      <c r="I73" s="21">
        <v>64</v>
      </c>
      <c r="J73" s="21">
        <v>3</v>
      </c>
    </row>
    <row r="74" spans="1:10" ht="42" customHeight="1">
      <c r="A74" s="16"/>
      <c r="B74" s="17"/>
      <c r="C74" s="17"/>
      <c r="D74" s="32" t="s">
        <v>78</v>
      </c>
      <c r="E74" s="18" t="s">
        <v>15</v>
      </c>
      <c r="F74" s="19">
        <v>1</v>
      </c>
      <c r="G74" s="20">
        <f>+G75</f>
        <v>0</v>
      </c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79</v>
      </c>
      <c r="E75" s="18" t="s">
        <v>15</v>
      </c>
      <c r="F75" s="19">
        <v>1</v>
      </c>
      <c r="G75" s="33"/>
      <c r="H75" s="2"/>
      <c r="I75" s="21">
        <v>66</v>
      </c>
      <c r="J75" s="21">
        <v>4</v>
      </c>
    </row>
    <row r="76" spans="1:10" ht="42" customHeight="1">
      <c r="A76" s="30" t="s">
        <v>80</v>
      </c>
      <c r="B76" s="28"/>
      <c r="C76" s="28"/>
      <c r="D76" s="29"/>
      <c r="E76" s="18" t="s">
        <v>15</v>
      </c>
      <c r="F76" s="19">
        <v>1</v>
      </c>
      <c r="G76" s="20">
        <f>+G77+G79+G80</f>
        <v>0</v>
      </c>
      <c r="H76" s="2"/>
      <c r="I76" s="21">
        <v>67</v>
      </c>
      <c r="J76" s="21"/>
    </row>
    <row r="77" spans="1:10" ht="42" customHeight="1">
      <c r="A77" s="30" t="s">
        <v>81</v>
      </c>
      <c r="B77" s="28"/>
      <c r="C77" s="28"/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200</v>
      </c>
    </row>
    <row r="78" spans="1:10" ht="42" customHeight="1">
      <c r="A78" s="30" t="s">
        <v>82</v>
      </c>
      <c r="B78" s="28"/>
      <c r="C78" s="28"/>
      <c r="D78" s="29"/>
      <c r="E78" s="18" t="s">
        <v>15</v>
      </c>
      <c r="F78" s="19">
        <v>1</v>
      </c>
      <c r="G78" s="33"/>
      <c r="H78" s="2"/>
      <c r="I78" s="21">
        <v>69</v>
      </c>
      <c r="J78" s="21"/>
    </row>
    <row r="79" spans="1:10" ht="42" customHeight="1">
      <c r="A79" s="30" t="s">
        <v>83</v>
      </c>
      <c r="B79" s="28"/>
      <c r="C79" s="28"/>
      <c r="D79" s="29"/>
      <c r="E79" s="18" t="s">
        <v>15</v>
      </c>
      <c r="F79" s="19">
        <v>1</v>
      </c>
      <c r="G79" s="33"/>
      <c r="H79" s="2"/>
      <c r="I79" s="21">
        <v>70</v>
      </c>
      <c r="J79" s="21">
        <v>210</v>
      </c>
    </row>
    <row r="80" spans="1:10" ht="42" customHeight="1">
      <c r="A80" s="30" t="s">
        <v>84</v>
      </c>
      <c r="B80" s="28"/>
      <c r="C80" s="28"/>
      <c r="D80" s="29"/>
      <c r="E80" s="18" t="s">
        <v>15</v>
      </c>
      <c r="F80" s="19">
        <v>1</v>
      </c>
      <c r="G80" s="20">
        <f>+G81</f>
        <v>0</v>
      </c>
      <c r="H80" s="2"/>
      <c r="I80" s="21">
        <v>71</v>
      </c>
      <c r="J80" s="21"/>
    </row>
    <row r="81" spans="1:10" ht="42" customHeight="1">
      <c r="A81" s="30" t="s">
        <v>85</v>
      </c>
      <c r="B81" s="28"/>
      <c r="C81" s="28"/>
      <c r="D81" s="29"/>
      <c r="E81" s="18" t="s">
        <v>15</v>
      </c>
      <c r="F81" s="19">
        <v>1</v>
      </c>
      <c r="G81" s="33"/>
      <c r="H81" s="2"/>
      <c r="I81" s="21">
        <v>72</v>
      </c>
      <c r="J81" s="21"/>
    </row>
    <row r="82" spans="1:10" ht="42" customHeight="1">
      <c r="A82" s="30" t="s">
        <v>86</v>
      </c>
      <c r="B82" s="28"/>
      <c r="C82" s="28"/>
      <c r="D82" s="29"/>
      <c r="E82" s="18" t="s">
        <v>15</v>
      </c>
      <c r="F82" s="19">
        <v>1</v>
      </c>
      <c r="G82" s="33"/>
      <c r="H82" s="2"/>
      <c r="I82" s="21">
        <v>73</v>
      </c>
      <c r="J82" s="21">
        <v>220</v>
      </c>
    </row>
    <row r="83" spans="1:10" ht="42" customHeight="1">
      <c r="A83" s="34" t="s">
        <v>87</v>
      </c>
      <c r="B83" s="35"/>
      <c r="C83" s="35"/>
      <c r="D83" s="36"/>
      <c r="E83" s="37" t="s">
        <v>15</v>
      </c>
      <c r="F83" s="38">
        <v>1</v>
      </c>
      <c r="G83" s="39">
        <f>+G10+G30</f>
        <v>0</v>
      </c>
      <c r="H83" s="40"/>
      <c r="I83" s="41">
        <v>74</v>
      </c>
      <c r="J83" s="41">
        <v>30</v>
      </c>
    </row>
    <row r="84" spans="1:10" ht="42" customHeight="1">
      <c r="A84" s="22" t="s">
        <v>11</v>
      </c>
      <c r="B84" s="23"/>
      <c r="C84" s="23"/>
      <c r="D84" s="24"/>
      <c r="E84" s="25" t="s">
        <v>12</v>
      </c>
      <c r="F84" s="26" t="s">
        <v>12</v>
      </c>
      <c r="G84" s="27">
        <f>G83</f>
        <v>0</v>
      </c>
      <c r="I84" s="21">
        <v>75</v>
      </c>
      <c r="J84" s="21">
        <v>90</v>
      </c>
    </row>
    <row r="85" spans="1:10" ht="42" customHeight="1"/>
    <row r="86" spans="1:10" ht="42" customHeight="1"/>
  </sheetData>
  <sheetProtection algorithmName="SHA-512" hashValue="XCXEb9w9+FumoZDOzodSyPAt93AD2HsYzkzay5PpMUTE5uhKxVLHGXn7Eh2PB/50wZkAxLyimh25iMzHK3nvVQ==" saltValue="3e+yzstFkuZaIHaoc8QeoA==" spinCount="100000" sheet="1" objects="1" scenarios="1"/>
  <mergeCells count="34">
    <mergeCell ref="A81:D81"/>
    <mergeCell ref="A82:D82"/>
    <mergeCell ref="A83:D83"/>
    <mergeCell ref="C73:D73"/>
    <mergeCell ref="A76:D76"/>
    <mergeCell ref="A77:D77"/>
    <mergeCell ref="A78:D78"/>
    <mergeCell ref="A79:D79"/>
    <mergeCell ref="A80:D80"/>
    <mergeCell ref="C51:D51"/>
    <mergeCell ref="C57:D57"/>
    <mergeCell ref="B66:D66"/>
    <mergeCell ref="C67:D67"/>
    <mergeCell ref="B69:D69"/>
    <mergeCell ref="C70:D70"/>
    <mergeCell ref="A32:D32"/>
    <mergeCell ref="A33:D33"/>
    <mergeCell ref="B34:D34"/>
    <mergeCell ref="C35:D35"/>
    <mergeCell ref="C41:D41"/>
    <mergeCell ref="B50:D50"/>
    <mergeCell ref="A84:D84"/>
    <mergeCell ref="A10:D10"/>
    <mergeCell ref="A11:D11"/>
    <mergeCell ref="B12:D12"/>
    <mergeCell ref="C13:D13"/>
    <mergeCell ref="A30:D30"/>
    <mergeCell ref="A31:D3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kuniyasu katsunori</dc:creator>
  <cp:lastModifiedBy>kuniyasu katsunori</cp:lastModifiedBy>
  <dcterms:created xsi:type="dcterms:W3CDTF">2021-09-15T01:50:28Z</dcterms:created>
  <dcterms:modified xsi:type="dcterms:W3CDTF">2021-09-15T01:51:54Z</dcterms:modified>
</cp:coreProperties>
</file>